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35" windowHeight="7680" activeTab="0"/>
  </bookViews>
  <sheets>
    <sheet name="Product Order Sheet" sheetId="1" r:id="rId1"/>
  </sheets>
  <definedNames>
    <definedName name="_xlnm.Print_Area" localSheetId="0">'Product Order Sheet'!$A$1:$K$63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54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Base Cost for 20Kg</t>
        </r>
      </text>
    </comment>
    <comment ref="H54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Base carriage cost plus VAT</t>
        </r>
      </text>
    </comment>
    <comment ref="F55" authorId="0">
      <text>
        <r>
          <rPr>
            <b/>
            <sz val="8"/>
            <rFont val="Tahoma"/>
            <family val="2"/>
          </rPr>
          <t>Steve</t>
        </r>
        <r>
          <rPr>
            <sz val="8"/>
            <rFont val="Tahoma"/>
            <family val="2"/>
          </rPr>
          <t xml:space="preserve">
Cost for every Kg above 20Kg</t>
        </r>
      </text>
    </comment>
    <comment ref="D5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+ 4.5% Net Increase</t>
        </r>
      </text>
    </comment>
    <comment ref="D5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+ 4.5% Net Increase</t>
        </r>
      </text>
    </comment>
  </commentList>
</comments>
</file>

<file path=xl/sharedStrings.xml><?xml version="1.0" encoding="utf-8"?>
<sst xmlns="http://schemas.openxmlformats.org/spreadsheetml/2006/main" count="118" uniqueCount="82">
  <si>
    <t>Product</t>
  </si>
  <si>
    <t>Qty</t>
  </si>
  <si>
    <t>Cost</t>
  </si>
  <si>
    <t>Total</t>
  </si>
  <si>
    <t>Unit</t>
  </si>
  <si>
    <t>Unit Wt</t>
  </si>
  <si>
    <t>Each</t>
  </si>
  <si>
    <t>Box</t>
  </si>
  <si>
    <t>Pack</t>
  </si>
  <si>
    <t>Tot wt</t>
  </si>
  <si>
    <t>Weight Cost 1 - 20 Kg</t>
  </si>
  <si>
    <t>Weight Cost 20 Kg Plus</t>
  </si>
  <si>
    <t>Total Order</t>
  </si>
  <si>
    <t>Carriage</t>
  </si>
  <si>
    <t>Total Value</t>
  </si>
  <si>
    <t>Pair</t>
  </si>
  <si>
    <t>Trousers</t>
  </si>
  <si>
    <t>Polo Shirt</t>
  </si>
  <si>
    <t>Inc VAT</t>
  </si>
  <si>
    <t>Total Carriage Cost</t>
  </si>
  <si>
    <t>Total Weight</t>
  </si>
  <si>
    <t>Blues ( x 20 )</t>
  </si>
  <si>
    <t>Greens ( x 10 )</t>
  </si>
  <si>
    <t>Scrubs ( 10 x 20 gsm )</t>
  </si>
  <si>
    <t>Scrubs ( 10 x 40 gsm )</t>
  </si>
  <si>
    <t>Mini Blades ( x 400 )</t>
  </si>
  <si>
    <t>Mini Scraper</t>
  </si>
  <si>
    <t>Gauntlets</t>
  </si>
  <si>
    <t>Green Double Dip Gloves</t>
  </si>
  <si>
    <t>Tidy Sheet</t>
  </si>
  <si>
    <t>Hallway Protector</t>
  </si>
  <si>
    <t>Carry bag</t>
  </si>
  <si>
    <t>Rinse Tank</t>
  </si>
  <si>
    <t>Van Light</t>
  </si>
  <si>
    <t>Burner Assembly</t>
  </si>
  <si>
    <t>Brochure Holder</t>
  </si>
  <si>
    <t>Christmas Cards x 100</t>
  </si>
  <si>
    <t>Headed Paper</t>
  </si>
  <si>
    <t>Bar Shirt</t>
  </si>
  <si>
    <t>Sweatshirt</t>
  </si>
  <si>
    <t>Jacket</t>
  </si>
  <si>
    <t>Knee Pads</t>
  </si>
  <si>
    <t>Hood Filters ( 10 x Twin )</t>
  </si>
  <si>
    <t>15 W Oven Lamp ( x 10 )</t>
  </si>
  <si>
    <t>25 W Oven Lamp ( x 10 )</t>
  </si>
  <si>
    <t>40 W Oven Lamp ( x 10 )</t>
  </si>
  <si>
    <t>3/4" Garden Tap</t>
  </si>
  <si>
    <t>Ratchet Strap</t>
  </si>
  <si>
    <t>Size</t>
  </si>
  <si>
    <t>Length</t>
  </si>
  <si>
    <t>Regular</t>
  </si>
  <si>
    <t>Large</t>
  </si>
  <si>
    <t>Extra large</t>
  </si>
  <si>
    <t>XXL</t>
  </si>
  <si>
    <t>Name</t>
  </si>
  <si>
    <t>Franchise Area</t>
  </si>
  <si>
    <t>Calculate</t>
  </si>
  <si>
    <t>Scraper Blades ( x 100 )</t>
  </si>
  <si>
    <r>
      <t xml:space="preserve">Click in </t>
    </r>
    <r>
      <rPr>
        <b/>
        <sz val="10"/>
        <color indexed="10"/>
        <rFont val="Comic Sans MS"/>
        <family val="4"/>
      </rPr>
      <t>"Calculate"</t>
    </r>
    <r>
      <rPr>
        <sz val="10"/>
        <color indexed="10"/>
        <rFont val="Comic Sans MS"/>
        <family val="4"/>
      </rPr>
      <t xml:space="preserve"> cell to update your order.</t>
    </r>
  </si>
  <si>
    <t>Ream</t>
  </si>
  <si>
    <t>De-Carbonising Gel (6 x 1 litre)</t>
  </si>
  <si>
    <t>Brochures (6PP - Supplied in 1500's)</t>
  </si>
  <si>
    <t>Degreaser Liquid (2)</t>
  </si>
  <si>
    <t>Powder (2 x 3.5Kg Box)</t>
  </si>
  <si>
    <t>7 Kg</t>
  </si>
  <si>
    <t>sh-Off (6 x 450g)</t>
  </si>
  <si>
    <t>Case</t>
  </si>
  <si>
    <t>Stainless Steel Polish ( 500 ml )</t>
  </si>
  <si>
    <t>Stainless Steel Polish - For Sale ( 2 x 250 ml )</t>
  </si>
  <si>
    <t xml:space="preserve">Glass Cleaner </t>
  </si>
  <si>
    <t>ReCon Dip Tank (If Available)</t>
  </si>
  <si>
    <t>Total Carriage Inc VAT @ 20%</t>
  </si>
  <si>
    <t>BACS Payment to:</t>
  </si>
  <si>
    <t>OVENU (Sales &amp; Service)</t>
  </si>
  <si>
    <t>HSBC</t>
  </si>
  <si>
    <t>Sort Code:</t>
  </si>
  <si>
    <t>40 - 18 - 46</t>
  </si>
  <si>
    <t>Account No:</t>
  </si>
  <si>
    <t>Bank:</t>
  </si>
  <si>
    <t>Vat Rate</t>
  </si>
  <si>
    <t>Magic Sponges ( x 60 )</t>
  </si>
  <si>
    <t>36"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</si>
</sst>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\K\g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dashed">
        <color indexed="11"/>
      </bottom>
    </border>
    <border>
      <left style="medium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medium">
        <color indexed="11"/>
      </bottom>
    </border>
    <border>
      <left/>
      <right/>
      <top style="thin">
        <color indexed="11"/>
      </top>
      <bottom style="double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 style="medium">
        <color indexed="11"/>
      </right>
      <top style="thin">
        <color indexed="1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/>
      <top/>
      <bottom/>
    </border>
    <border>
      <left/>
      <right style="thin">
        <color indexed="11"/>
      </right>
      <top style="medium">
        <color indexed="11"/>
      </top>
      <bottom style="dashed">
        <color indexed="11"/>
      </bottom>
    </border>
    <border>
      <left/>
      <right/>
      <top style="thin">
        <color indexed="11"/>
      </top>
      <bottom style="medium">
        <color indexed="11"/>
      </bottom>
    </border>
    <border>
      <left/>
      <right/>
      <top style="medium">
        <color indexed="11"/>
      </top>
      <bottom/>
    </border>
    <border>
      <left/>
      <right style="thin">
        <color indexed="11"/>
      </right>
      <top style="dashed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>
        <color indexed="11"/>
      </right>
      <top style="dashed">
        <color indexed="11"/>
      </top>
      <bottom style="dashed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/>
      <top style="dashed">
        <color indexed="11"/>
      </top>
      <bottom style="dashed">
        <color indexed="11"/>
      </bottom>
    </border>
    <border>
      <left/>
      <right/>
      <top style="dashed">
        <color indexed="11"/>
      </top>
      <bottom style="dashed">
        <color indexed="11"/>
      </bottom>
    </border>
    <border>
      <left style="thin">
        <color indexed="11"/>
      </left>
      <right/>
      <top style="dashed">
        <color indexed="11"/>
      </top>
      <bottom style="dashed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medium">
        <color indexed="11"/>
      </bottom>
    </border>
    <border>
      <left/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/>
      <top style="medium">
        <color indexed="11"/>
      </top>
      <bottom style="thin">
        <color indexed="11"/>
      </bottom>
    </border>
    <border>
      <left/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/>
      <top style="medium">
        <color indexed="11"/>
      </top>
      <bottom style="thin">
        <color indexed="11"/>
      </bottom>
    </border>
    <border>
      <left/>
      <right/>
      <top style="medium">
        <color indexed="11"/>
      </top>
      <bottom style="thin">
        <color indexed="11"/>
      </bottom>
    </border>
    <border>
      <left style="medium">
        <color indexed="11"/>
      </left>
      <right/>
      <top style="dashed">
        <color indexed="11"/>
      </top>
      <bottom style="medium">
        <color indexed="11"/>
      </bottom>
    </border>
    <border>
      <left/>
      <right/>
      <top style="dashed">
        <color indexed="11"/>
      </top>
      <bottom style="medium">
        <color indexed="11"/>
      </bottom>
    </border>
    <border>
      <left style="medium">
        <color indexed="11"/>
      </left>
      <right/>
      <top style="thin">
        <color indexed="11"/>
      </top>
      <bottom style="medium">
        <color indexed="1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164" fontId="2" fillId="32" borderId="14" xfId="44" applyNumberFormat="1" applyFont="1" applyFill="1" applyBorder="1" applyAlignment="1">
      <alignment vertical="center"/>
    </xf>
    <xf numFmtId="44" fontId="3" fillId="32" borderId="15" xfId="44" applyFont="1" applyFill="1" applyBorder="1" applyAlignment="1">
      <alignment vertical="center"/>
    </xf>
    <xf numFmtId="164" fontId="3" fillId="32" borderId="15" xfId="0" applyNumberFormat="1" applyFont="1" applyFill="1" applyBorder="1" applyAlignment="1">
      <alignment vertical="center"/>
    </xf>
    <xf numFmtId="164" fontId="2" fillId="32" borderId="16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164" fontId="2" fillId="32" borderId="17" xfId="0" applyNumberFormat="1" applyFont="1" applyFill="1" applyBorder="1" applyAlignment="1">
      <alignment horizontal="center" vertical="center"/>
    </xf>
    <xf numFmtId="44" fontId="2" fillId="32" borderId="17" xfId="44" applyFont="1" applyFill="1" applyBorder="1" applyAlignment="1">
      <alignment vertical="center"/>
    </xf>
    <xf numFmtId="44" fontId="2" fillId="32" borderId="18" xfId="44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44" fontId="2" fillId="32" borderId="0" xfId="44" applyFont="1" applyFill="1" applyBorder="1" applyAlignment="1">
      <alignment vertical="center"/>
    </xf>
    <xf numFmtId="44" fontId="2" fillId="32" borderId="16" xfId="0" applyNumberFormat="1" applyFont="1" applyFill="1" applyBorder="1" applyAlignment="1">
      <alignment vertical="center"/>
    </xf>
    <xf numFmtId="44" fontId="2" fillId="32" borderId="19" xfId="0" applyNumberFormat="1" applyFont="1" applyFill="1" applyBorder="1" applyAlignment="1">
      <alignment vertical="center"/>
    </xf>
    <xf numFmtId="44" fontId="4" fillId="32" borderId="15" xfId="0" applyNumberFormat="1" applyFont="1" applyFill="1" applyBorder="1" applyAlignment="1">
      <alignment vertical="center"/>
    </xf>
    <xf numFmtId="0" fontId="2" fillId="32" borderId="17" xfId="0" applyNumberFormat="1" applyFont="1" applyFill="1" applyBorder="1" applyAlignment="1">
      <alignment horizontal="center" vertical="center"/>
    </xf>
    <xf numFmtId="164" fontId="2" fillId="32" borderId="0" xfId="0" applyNumberFormat="1" applyFont="1" applyFill="1" applyBorder="1" applyAlignment="1">
      <alignment vertical="center"/>
    </xf>
    <xf numFmtId="44" fontId="2" fillId="32" borderId="19" xfId="44" applyFont="1" applyFill="1" applyBorder="1" applyAlignment="1">
      <alignment vertical="center"/>
    </xf>
    <xf numFmtId="44" fontId="2" fillId="32" borderId="20" xfId="44" applyFont="1" applyFill="1" applyBorder="1" applyAlignment="1">
      <alignment vertical="center"/>
    </xf>
    <xf numFmtId="44" fontId="2" fillId="32" borderId="21" xfId="44" applyFont="1" applyFill="1" applyBorder="1" applyAlignment="1">
      <alignment vertical="center"/>
    </xf>
    <xf numFmtId="164" fontId="2" fillId="32" borderId="22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164" fontId="4" fillId="32" borderId="0" xfId="0" applyNumberFormat="1" applyFont="1" applyFill="1" applyBorder="1" applyAlignment="1">
      <alignment vertical="center"/>
    </xf>
    <xf numFmtId="0" fontId="4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3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vertical="center"/>
    </xf>
    <xf numFmtId="165" fontId="2" fillId="32" borderId="26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left" vertical="center"/>
    </xf>
    <xf numFmtId="164" fontId="2" fillId="32" borderId="0" xfId="44" applyNumberFormat="1" applyFont="1" applyFill="1" applyBorder="1" applyAlignment="1">
      <alignment vertical="center"/>
    </xf>
    <xf numFmtId="0" fontId="2" fillId="32" borderId="34" xfId="0" applyFont="1" applyFill="1" applyBorder="1" applyAlignment="1">
      <alignment horizontal="center" vertical="center"/>
    </xf>
    <xf numFmtId="44" fontId="2" fillId="32" borderId="34" xfId="44" applyFont="1" applyFill="1" applyBorder="1" applyAlignment="1">
      <alignment vertical="center"/>
    </xf>
    <xf numFmtId="164" fontId="2" fillId="32" borderId="35" xfId="0" applyNumberFormat="1" applyFont="1" applyFill="1" applyBorder="1" applyAlignment="1">
      <alignment vertical="center"/>
    </xf>
    <xf numFmtId="0" fontId="2" fillId="32" borderId="36" xfId="0" applyFont="1" applyFill="1" applyBorder="1" applyAlignment="1" applyProtection="1">
      <alignment horizontal="center" vertical="center"/>
      <protection/>
    </xf>
    <xf numFmtId="44" fontId="2" fillId="32" borderId="36" xfId="44" applyFont="1" applyFill="1" applyBorder="1" applyAlignment="1" applyProtection="1">
      <alignment vertical="center"/>
      <protection/>
    </xf>
    <xf numFmtId="164" fontId="2" fillId="32" borderId="36" xfId="0" applyNumberFormat="1" applyFont="1" applyFill="1" applyBorder="1" applyAlignment="1" applyProtection="1">
      <alignment vertical="center"/>
      <protection/>
    </xf>
    <xf numFmtId="164" fontId="2" fillId="32" borderId="37" xfId="44" applyNumberFormat="1" applyFont="1" applyFill="1" applyBorder="1" applyAlignment="1" applyProtection="1">
      <alignment vertical="center"/>
      <protection/>
    </xf>
    <xf numFmtId="44" fontId="2" fillId="32" borderId="38" xfId="44" applyFont="1" applyFill="1" applyBorder="1" applyAlignment="1" applyProtection="1">
      <alignment vertical="center"/>
      <protection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44" fontId="8" fillId="33" borderId="39" xfId="44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vertical="center"/>
      <protection locked="0"/>
    </xf>
    <xf numFmtId="0" fontId="2" fillId="32" borderId="41" xfId="0" applyFont="1" applyFill="1" applyBorder="1" applyAlignment="1">
      <alignment vertical="center"/>
    </xf>
    <xf numFmtId="0" fontId="2" fillId="32" borderId="42" xfId="0" applyFont="1" applyFill="1" applyBorder="1" applyAlignment="1">
      <alignment vertical="center"/>
    </xf>
    <xf numFmtId="0" fontId="2" fillId="32" borderId="43" xfId="0" applyFont="1" applyFill="1" applyBorder="1" applyAlignment="1">
      <alignment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44" fontId="3" fillId="32" borderId="0" xfId="44" applyFont="1" applyFill="1" applyBorder="1" applyAlignment="1">
      <alignment vertical="center"/>
    </xf>
    <xf numFmtId="164" fontId="3" fillId="32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2" borderId="44" xfId="0" applyFont="1" applyFill="1" applyBorder="1" applyAlignment="1">
      <alignment horizontal="left" vertical="center"/>
    </xf>
    <xf numFmtId="0" fontId="2" fillId="32" borderId="45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3" borderId="46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164" fontId="2" fillId="32" borderId="49" xfId="44" applyNumberFormat="1" applyFont="1" applyFill="1" applyBorder="1" applyAlignment="1">
      <alignment horizontal="center" vertical="center"/>
    </xf>
    <xf numFmtId="164" fontId="2" fillId="32" borderId="50" xfId="44" applyNumberFormat="1" applyFont="1" applyFill="1" applyBorder="1" applyAlignment="1">
      <alignment horizontal="center" vertical="center"/>
    </xf>
    <xf numFmtId="44" fontId="2" fillId="32" borderId="51" xfId="44" applyFont="1" applyFill="1" applyBorder="1" applyAlignment="1">
      <alignment horizontal="center" vertical="center"/>
    </xf>
    <xf numFmtId="44" fontId="2" fillId="32" borderId="52" xfId="44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49" xfId="0" applyNumberFormat="1" applyFont="1" applyFill="1" applyBorder="1" applyAlignment="1">
      <alignment horizontal="center" vertical="center"/>
    </xf>
    <xf numFmtId="0" fontId="2" fillId="32" borderId="33" xfId="0" applyNumberFormat="1" applyFont="1" applyFill="1" applyBorder="1" applyAlignment="1">
      <alignment horizontal="center" vertical="center"/>
    </xf>
    <xf numFmtId="0" fontId="2" fillId="32" borderId="50" xfId="0" applyNumberFormat="1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left" vertical="center"/>
    </xf>
    <xf numFmtId="0" fontId="2" fillId="32" borderId="33" xfId="0" applyFont="1" applyFill="1" applyBorder="1" applyAlignment="1">
      <alignment horizontal="left" vertical="center"/>
    </xf>
    <xf numFmtId="0" fontId="2" fillId="32" borderId="50" xfId="0" applyFont="1" applyFill="1" applyBorder="1" applyAlignment="1">
      <alignment horizontal="left" vertical="center"/>
    </xf>
    <xf numFmtId="0" fontId="2" fillId="32" borderId="55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left" vertical="center"/>
    </xf>
    <xf numFmtId="0" fontId="2" fillId="32" borderId="5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auto="1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ayatrader.com/trader_certificate.php?id=1061391" TargetMode="External" /><Relationship Id="rId3" Type="http://schemas.openxmlformats.org/officeDocument/2006/relationships/hyperlink" Target="https://www.payatrader.com/trader_certificate.php?id=106139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47</xdr:row>
      <xdr:rowOff>38100</xdr:rowOff>
    </xdr:from>
    <xdr:to>
      <xdr:col>9</xdr:col>
      <xdr:colOff>533400</xdr:colOff>
      <xdr:row>50</xdr:row>
      <xdr:rowOff>123825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563225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H43" sqref="H43"/>
    </sheetView>
  </sheetViews>
  <sheetFormatPr defaultColWidth="9.140625" defaultRowHeight="12.75"/>
  <cols>
    <col min="1" max="1" width="2.421875" style="1" customWidth="1"/>
    <col min="2" max="2" width="25.421875" style="1" customWidth="1"/>
    <col min="3" max="3" width="7.28125" style="1" customWidth="1"/>
    <col min="4" max="4" width="9.8515625" style="1" customWidth="1"/>
    <col min="5" max="6" width="9.140625" style="2" customWidth="1"/>
    <col min="7" max="7" width="10.8515625" style="1" customWidth="1"/>
    <col min="8" max="8" width="13.421875" style="1" bestFit="1" customWidth="1"/>
    <col min="9" max="9" width="10.140625" style="1" bestFit="1" customWidth="1"/>
    <col min="10" max="10" width="14.00390625" style="1" customWidth="1"/>
    <col min="11" max="11" width="2.00390625" style="1" customWidth="1"/>
    <col min="12" max="16384" width="9.140625" style="1" customWidth="1"/>
  </cols>
  <sheetData>
    <row r="1" spans="1:11" ht="9.75" customHeight="1" thickBot="1">
      <c r="A1" s="28"/>
      <c r="B1" s="30"/>
      <c r="C1" s="30"/>
      <c r="D1" s="30"/>
      <c r="E1" s="29"/>
      <c r="F1" s="29"/>
      <c r="G1" s="30"/>
      <c r="H1" s="30"/>
      <c r="I1" s="30"/>
      <c r="J1" s="30"/>
      <c r="K1" s="31"/>
    </row>
    <row r="2" spans="1:11" s="3" customFormat="1" ht="18" customHeight="1">
      <c r="A2" s="45"/>
      <c r="B2" s="5" t="s">
        <v>0</v>
      </c>
      <c r="C2" s="48" t="s">
        <v>48</v>
      </c>
      <c r="D2" s="48" t="s">
        <v>49</v>
      </c>
      <c r="E2" s="6" t="s">
        <v>1</v>
      </c>
      <c r="F2" s="6" t="s">
        <v>4</v>
      </c>
      <c r="G2" s="6" t="s">
        <v>2</v>
      </c>
      <c r="H2" s="6" t="s">
        <v>3</v>
      </c>
      <c r="I2" s="6" t="s">
        <v>5</v>
      </c>
      <c r="J2" s="7" t="s">
        <v>9</v>
      </c>
      <c r="K2" s="32"/>
    </row>
    <row r="3" spans="1:11" ht="18" customHeight="1">
      <c r="A3" s="46"/>
      <c r="B3" s="67" t="s">
        <v>63</v>
      </c>
      <c r="C3" s="68"/>
      <c r="D3" s="69"/>
      <c r="E3" s="61">
        <v>0</v>
      </c>
      <c r="F3" s="56" t="s">
        <v>64</v>
      </c>
      <c r="G3" s="57">
        <v>20</v>
      </c>
      <c r="H3" s="57">
        <f>G3*E3</f>
        <v>0</v>
      </c>
      <c r="I3" s="58">
        <v>7</v>
      </c>
      <c r="J3" s="59">
        <f>E3*I3</f>
        <v>0</v>
      </c>
      <c r="K3" s="33"/>
    </row>
    <row r="4" spans="1:11" ht="18" customHeight="1">
      <c r="A4" s="46"/>
      <c r="B4" s="73" t="s">
        <v>62</v>
      </c>
      <c r="C4" s="74"/>
      <c r="D4" s="75"/>
      <c r="E4" s="61">
        <v>0</v>
      </c>
      <c r="F4" s="56" t="s">
        <v>66</v>
      </c>
      <c r="G4" s="57">
        <v>17</v>
      </c>
      <c r="H4" s="57">
        <f aca="true" t="shared" si="0" ref="H4:H42">G4*E4</f>
        <v>0</v>
      </c>
      <c r="I4" s="58">
        <v>13</v>
      </c>
      <c r="J4" s="59">
        <f aca="true" t="shared" si="1" ref="J4:J42">E4*I4</f>
        <v>0</v>
      </c>
      <c r="K4" s="33"/>
    </row>
    <row r="5" spans="1:11" ht="18" customHeight="1">
      <c r="A5" s="46"/>
      <c r="B5" s="73" t="s">
        <v>60</v>
      </c>
      <c r="C5" s="74"/>
      <c r="D5" s="75"/>
      <c r="E5" s="61">
        <v>0</v>
      </c>
      <c r="F5" s="56" t="s">
        <v>66</v>
      </c>
      <c r="G5" s="57">
        <v>45</v>
      </c>
      <c r="H5" s="57">
        <f t="shared" si="0"/>
        <v>0</v>
      </c>
      <c r="I5" s="58">
        <v>7</v>
      </c>
      <c r="J5" s="59">
        <f t="shared" si="1"/>
        <v>0</v>
      </c>
      <c r="K5" s="33"/>
    </row>
    <row r="6" spans="1:11" ht="18" customHeight="1">
      <c r="A6" s="46"/>
      <c r="B6" s="67" t="s">
        <v>65</v>
      </c>
      <c r="C6" s="68"/>
      <c r="D6" s="69"/>
      <c r="E6" s="61">
        <v>0</v>
      </c>
      <c r="F6" s="56" t="s">
        <v>66</v>
      </c>
      <c r="G6" s="57">
        <v>29.5</v>
      </c>
      <c r="H6" s="57">
        <f t="shared" si="0"/>
        <v>0</v>
      </c>
      <c r="I6" s="58">
        <v>3</v>
      </c>
      <c r="J6" s="59">
        <f t="shared" si="1"/>
        <v>0</v>
      </c>
      <c r="K6" s="33"/>
    </row>
    <row r="7" spans="1:11" ht="18" customHeight="1">
      <c r="A7" s="46"/>
      <c r="B7" s="73" t="s">
        <v>67</v>
      </c>
      <c r="C7" s="74"/>
      <c r="D7" s="75"/>
      <c r="E7" s="61">
        <v>0</v>
      </c>
      <c r="F7" s="56" t="s">
        <v>6</v>
      </c>
      <c r="G7" s="57">
        <v>6</v>
      </c>
      <c r="H7" s="57">
        <f t="shared" si="0"/>
        <v>0</v>
      </c>
      <c r="I7" s="58">
        <v>0.45</v>
      </c>
      <c r="J7" s="59">
        <f t="shared" si="1"/>
        <v>0</v>
      </c>
      <c r="K7" s="33"/>
    </row>
    <row r="8" spans="1:11" ht="18" customHeight="1">
      <c r="A8" s="46"/>
      <c r="B8" s="73" t="s">
        <v>68</v>
      </c>
      <c r="C8" s="74"/>
      <c r="D8" s="75"/>
      <c r="E8" s="61">
        <v>0</v>
      </c>
      <c r="F8" s="56" t="s">
        <v>7</v>
      </c>
      <c r="G8" s="57">
        <v>6</v>
      </c>
      <c r="H8" s="57">
        <f t="shared" si="0"/>
        <v>0</v>
      </c>
      <c r="I8" s="58">
        <v>0.5</v>
      </c>
      <c r="J8" s="59">
        <f t="shared" si="1"/>
        <v>0</v>
      </c>
      <c r="K8" s="33"/>
    </row>
    <row r="9" spans="1:11" ht="18" customHeight="1">
      <c r="A9" s="46"/>
      <c r="B9" s="73" t="s">
        <v>69</v>
      </c>
      <c r="C9" s="74"/>
      <c r="D9" s="75"/>
      <c r="E9" s="61">
        <v>0</v>
      </c>
      <c r="F9" s="56" t="s">
        <v>6</v>
      </c>
      <c r="G9" s="57">
        <v>3</v>
      </c>
      <c r="H9" s="57">
        <f t="shared" si="0"/>
        <v>0</v>
      </c>
      <c r="I9" s="58">
        <v>0.5</v>
      </c>
      <c r="J9" s="59">
        <f t="shared" si="1"/>
        <v>0</v>
      </c>
      <c r="K9" s="33"/>
    </row>
    <row r="10" spans="1:11" ht="18" customHeight="1">
      <c r="A10" s="46"/>
      <c r="B10" s="73" t="s">
        <v>22</v>
      </c>
      <c r="C10" s="74"/>
      <c r="D10" s="75"/>
      <c r="E10" s="61">
        <v>0</v>
      </c>
      <c r="F10" s="56" t="s">
        <v>7</v>
      </c>
      <c r="G10" s="57">
        <v>9.6</v>
      </c>
      <c r="H10" s="57">
        <f t="shared" si="0"/>
        <v>0</v>
      </c>
      <c r="I10" s="58">
        <v>0.3</v>
      </c>
      <c r="J10" s="59">
        <f t="shared" si="1"/>
        <v>0</v>
      </c>
      <c r="K10" s="33"/>
    </row>
    <row r="11" spans="1:11" ht="18" customHeight="1">
      <c r="A11" s="46"/>
      <c r="B11" s="73" t="s">
        <v>21</v>
      </c>
      <c r="C11" s="74"/>
      <c r="D11" s="75"/>
      <c r="E11" s="61">
        <v>0</v>
      </c>
      <c r="F11" s="56" t="s">
        <v>7</v>
      </c>
      <c r="G11" s="57">
        <v>16</v>
      </c>
      <c r="H11" s="57">
        <f t="shared" si="0"/>
        <v>0</v>
      </c>
      <c r="I11" s="58">
        <v>0.4</v>
      </c>
      <c r="J11" s="59">
        <f t="shared" si="1"/>
        <v>0</v>
      </c>
      <c r="K11" s="33"/>
    </row>
    <row r="12" spans="1:11" ht="18" customHeight="1">
      <c r="A12" s="46"/>
      <c r="B12" s="73" t="s">
        <v>23</v>
      </c>
      <c r="C12" s="74"/>
      <c r="D12" s="75"/>
      <c r="E12" s="61">
        <v>0</v>
      </c>
      <c r="F12" s="56" t="s">
        <v>8</v>
      </c>
      <c r="G12" s="57">
        <v>4.5</v>
      </c>
      <c r="H12" s="57">
        <f t="shared" si="0"/>
        <v>0</v>
      </c>
      <c r="I12" s="58">
        <v>0.2</v>
      </c>
      <c r="J12" s="59">
        <f t="shared" si="1"/>
        <v>0</v>
      </c>
      <c r="K12" s="33"/>
    </row>
    <row r="13" spans="1:11" ht="18" customHeight="1">
      <c r="A13" s="46"/>
      <c r="B13" s="73" t="s">
        <v>24</v>
      </c>
      <c r="C13" s="74"/>
      <c r="D13" s="75"/>
      <c r="E13" s="61">
        <v>0</v>
      </c>
      <c r="F13" s="56" t="s">
        <v>8</v>
      </c>
      <c r="G13" s="57">
        <v>4.5</v>
      </c>
      <c r="H13" s="57">
        <f t="shared" si="0"/>
        <v>0</v>
      </c>
      <c r="I13" s="58">
        <v>0.4</v>
      </c>
      <c r="J13" s="59">
        <f t="shared" si="1"/>
        <v>0</v>
      </c>
      <c r="K13" s="33"/>
    </row>
    <row r="14" spans="1:11" ht="18" customHeight="1">
      <c r="A14" s="46"/>
      <c r="B14" s="73" t="s">
        <v>57</v>
      </c>
      <c r="C14" s="74"/>
      <c r="D14" s="75"/>
      <c r="E14" s="61">
        <v>0</v>
      </c>
      <c r="F14" s="56" t="s">
        <v>7</v>
      </c>
      <c r="G14" s="57">
        <v>5</v>
      </c>
      <c r="H14" s="57">
        <f t="shared" si="0"/>
        <v>0</v>
      </c>
      <c r="I14" s="58">
        <v>0.45</v>
      </c>
      <c r="J14" s="59">
        <f t="shared" si="1"/>
        <v>0</v>
      </c>
      <c r="K14" s="33"/>
    </row>
    <row r="15" spans="1:11" ht="18" customHeight="1">
      <c r="A15" s="46"/>
      <c r="B15" s="73" t="s">
        <v>25</v>
      </c>
      <c r="C15" s="74"/>
      <c r="D15" s="75"/>
      <c r="E15" s="61">
        <v>0</v>
      </c>
      <c r="F15" s="56" t="s">
        <v>7</v>
      </c>
      <c r="G15" s="57">
        <v>30</v>
      </c>
      <c r="H15" s="57">
        <f t="shared" si="0"/>
        <v>0</v>
      </c>
      <c r="I15" s="58">
        <v>0.25</v>
      </c>
      <c r="J15" s="59">
        <f t="shared" si="1"/>
        <v>0</v>
      </c>
      <c r="K15" s="33"/>
    </row>
    <row r="16" spans="1:11" ht="18" customHeight="1">
      <c r="A16" s="46"/>
      <c r="B16" s="73" t="s">
        <v>26</v>
      </c>
      <c r="C16" s="74"/>
      <c r="D16" s="75"/>
      <c r="E16" s="61">
        <v>0</v>
      </c>
      <c r="F16" s="56" t="s">
        <v>6</v>
      </c>
      <c r="G16" s="57">
        <v>19.5</v>
      </c>
      <c r="H16" s="57">
        <f t="shared" si="0"/>
        <v>0</v>
      </c>
      <c r="I16" s="58">
        <v>0.25</v>
      </c>
      <c r="J16" s="59">
        <f t="shared" si="1"/>
        <v>0</v>
      </c>
      <c r="K16" s="33"/>
    </row>
    <row r="17" spans="1:11" ht="18" customHeight="1">
      <c r="A17" s="46"/>
      <c r="B17" s="73" t="s">
        <v>27</v>
      </c>
      <c r="C17" s="74"/>
      <c r="D17" s="75"/>
      <c r="E17" s="61">
        <v>0</v>
      </c>
      <c r="F17" s="56" t="s">
        <v>15</v>
      </c>
      <c r="G17" s="57">
        <v>4</v>
      </c>
      <c r="H17" s="57">
        <f t="shared" si="0"/>
        <v>0</v>
      </c>
      <c r="I17" s="58">
        <v>0.45</v>
      </c>
      <c r="J17" s="59">
        <f t="shared" si="1"/>
        <v>0</v>
      </c>
      <c r="K17" s="33"/>
    </row>
    <row r="18" spans="1:11" ht="18" customHeight="1">
      <c r="A18" s="46"/>
      <c r="B18" s="67" t="s">
        <v>28</v>
      </c>
      <c r="C18" s="68"/>
      <c r="D18" s="69"/>
      <c r="E18" s="61">
        <v>0</v>
      </c>
      <c r="F18" s="56" t="s">
        <v>15</v>
      </c>
      <c r="G18" s="57">
        <v>4</v>
      </c>
      <c r="H18" s="57">
        <f t="shared" si="0"/>
        <v>0</v>
      </c>
      <c r="I18" s="58">
        <v>0.25</v>
      </c>
      <c r="J18" s="59">
        <f t="shared" si="1"/>
        <v>0</v>
      </c>
      <c r="K18" s="33"/>
    </row>
    <row r="19" spans="1:11" ht="18" customHeight="1">
      <c r="A19" s="46"/>
      <c r="B19" s="67" t="s">
        <v>29</v>
      </c>
      <c r="C19" s="68"/>
      <c r="D19" s="69"/>
      <c r="E19" s="61">
        <v>0</v>
      </c>
      <c r="F19" s="56" t="s">
        <v>6</v>
      </c>
      <c r="G19" s="57">
        <v>5.5</v>
      </c>
      <c r="H19" s="57">
        <f t="shared" si="0"/>
        <v>0</v>
      </c>
      <c r="I19" s="58">
        <v>0.75</v>
      </c>
      <c r="J19" s="59">
        <f t="shared" si="1"/>
        <v>0</v>
      </c>
      <c r="K19" s="33"/>
    </row>
    <row r="20" spans="1:11" ht="18" customHeight="1">
      <c r="A20" s="46"/>
      <c r="B20" s="73" t="s">
        <v>30</v>
      </c>
      <c r="C20" s="74"/>
      <c r="D20" s="75"/>
      <c r="E20" s="61">
        <v>0</v>
      </c>
      <c r="F20" s="56" t="s">
        <v>6</v>
      </c>
      <c r="G20" s="57">
        <v>12</v>
      </c>
      <c r="H20" s="57">
        <f t="shared" si="0"/>
        <v>0</v>
      </c>
      <c r="I20" s="58">
        <v>0.6</v>
      </c>
      <c r="J20" s="59">
        <f t="shared" si="1"/>
        <v>0</v>
      </c>
      <c r="K20" s="33"/>
    </row>
    <row r="21" spans="1:11" ht="18" customHeight="1">
      <c r="A21" s="46"/>
      <c r="B21" s="73" t="s">
        <v>31</v>
      </c>
      <c r="C21" s="74"/>
      <c r="D21" s="75"/>
      <c r="E21" s="61">
        <v>0</v>
      </c>
      <c r="F21" s="56" t="s">
        <v>6</v>
      </c>
      <c r="G21" s="57">
        <v>11</v>
      </c>
      <c r="H21" s="57">
        <f t="shared" si="0"/>
        <v>0</v>
      </c>
      <c r="I21" s="58">
        <v>0.55</v>
      </c>
      <c r="J21" s="59">
        <f t="shared" si="1"/>
        <v>0</v>
      </c>
      <c r="K21" s="33"/>
    </row>
    <row r="22" spans="1:11" ht="18" customHeight="1">
      <c r="A22" s="46"/>
      <c r="B22" s="73" t="s">
        <v>32</v>
      </c>
      <c r="C22" s="74"/>
      <c r="D22" s="75"/>
      <c r="E22" s="61">
        <v>0</v>
      </c>
      <c r="F22" s="56" t="s">
        <v>6</v>
      </c>
      <c r="G22" s="57">
        <v>85.5</v>
      </c>
      <c r="H22" s="57">
        <f t="shared" si="0"/>
        <v>0</v>
      </c>
      <c r="I22" s="58">
        <v>0</v>
      </c>
      <c r="J22" s="59">
        <f t="shared" si="1"/>
        <v>0</v>
      </c>
      <c r="K22" s="33"/>
    </row>
    <row r="23" spans="1:11" ht="18" customHeight="1">
      <c r="A23" s="46"/>
      <c r="B23" s="73" t="s">
        <v>33</v>
      </c>
      <c r="C23" s="74"/>
      <c r="D23" s="75"/>
      <c r="E23" s="61">
        <v>0</v>
      </c>
      <c r="F23" s="56" t="s">
        <v>6</v>
      </c>
      <c r="G23" s="57">
        <v>19</v>
      </c>
      <c r="H23" s="57">
        <f t="shared" si="0"/>
        <v>0</v>
      </c>
      <c r="I23" s="58">
        <v>1</v>
      </c>
      <c r="J23" s="59">
        <f t="shared" si="1"/>
        <v>0</v>
      </c>
      <c r="K23" s="33"/>
    </row>
    <row r="24" spans="1:11" ht="18" customHeight="1">
      <c r="A24" s="46"/>
      <c r="B24" s="73" t="s">
        <v>70</v>
      </c>
      <c r="C24" s="74"/>
      <c r="D24" s="75"/>
      <c r="E24" s="61">
        <v>0</v>
      </c>
      <c r="F24" s="56" t="s">
        <v>6</v>
      </c>
      <c r="G24" s="57">
        <v>300</v>
      </c>
      <c r="H24" s="57">
        <f t="shared" si="0"/>
        <v>0</v>
      </c>
      <c r="I24" s="58">
        <v>0</v>
      </c>
      <c r="J24" s="59">
        <f t="shared" si="1"/>
        <v>0</v>
      </c>
      <c r="K24" s="33"/>
    </row>
    <row r="25" spans="1:11" ht="18" customHeight="1">
      <c r="A25" s="46"/>
      <c r="B25" s="73" t="s">
        <v>34</v>
      </c>
      <c r="C25" s="74"/>
      <c r="D25" s="75"/>
      <c r="E25" s="61">
        <v>0</v>
      </c>
      <c r="F25" s="56" t="s">
        <v>6</v>
      </c>
      <c r="G25" s="57">
        <v>89</v>
      </c>
      <c r="H25" s="57">
        <f t="shared" si="0"/>
        <v>0</v>
      </c>
      <c r="I25" s="58">
        <v>0</v>
      </c>
      <c r="J25" s="59">
        <f t="shared" si="1"/>
        <v>0</v>
      </c>
      <c r="K25" s="33"/>
    </row>
    <row r="26" spans="1:11" ht="18" customHeight="1">
      <c r="A26" s="46"/>
      <c r="B26" s="73" t="s">
        <v>61</v>
      </c>
      <c r="C26" s="74"/>
      <c r="D26" s="75"/>
      <c r="E26" s="61">
        <v>0</v>
      </c>
      <c r="F26" s="56" t="s">
        <v>7</v>
      </c>
      <c r="G26" s="57">
        <v>39</v>
      </c>
      <c r="H26" s="57">
        <f t="shared" si="0"/>
        <v>0</v>
      </c>
      <c r="I26" s="58">
        <v>14</v>
      </c>
      <c r="J26" s="59">
        <f t="shared" si="1"/>
        <v>0</v>
      </c>
      <c r="K26" s="33"/>
    </row>
    <row r="27" spans="1:11" ht="18" customHeight="1">
      <c r="A27" s="46"/>
      <c r="B27" s="73" t="s">
        <v>35</v>
      </c>
      <c r="C27" s="74"/>
      <c r="D27" s="75"/>
      <c r="E27" s="61">
        <v>0</v>
      </c>
      <c r="F27" s="56" t="s">
        <v>6</v>
      </c>
      <c r="G27" s="57">
        <v>2</v>
      </c>
      <c r="H27" s="57">
        <f t="shared" si="0"/>
        <v>0</v>
      </c>
      <c r="I27" s="58">
        <v>0.15</v>
      </c>
      <c r="J27" s="59">
        <f t="shared" si="1"/>
        <v>0</v>
      </c>
      <c r="K27" s="33"/>
    </row>
    <row r="28" spans="1:11" ht="18" customHeight="1">
      <c r="A28" s="46"/>
      <c r="B28" s="73" t="s">
        <v>36</v>
      </c>
      <c r="C28" s="74"/>
      <c r="D28" s="75"/>
      <c r="E28" s="61">
        <v>0</v>
      </c>
      <c r="F28" s="56" t="s">
        <v>7</v>
      </c>
      <c r="G28" s="57">
        <v>19</v>
      </c>
      <c r="H28" s="57">
        <f t="shared" si="0"/>
        <v>0</v>
      </c>
      <c r="I28" s="58">
        <v>1.35</v>
      </c>
      <c r="J28" s="59">
        <f t="shared" si="1"/>
        <v>0</v>
      </c>
      <c r="K28" s="33"/>
    </row>
    <row r="29" spans="1:11" ht="18" customHeight="1">
      <c r="A29" s="46"/>
      <c r="B29" s="73" t="s">
        <v>37</v>
      </c>
      <c r="C29" s="74"/>
      <c r="D29" s="75"/>
      <c r="E29" s="61">
        <v>0</v>
      </c>
      <c r="F29" s="56" t="s">
        <v>59</v>
      </c>
      <c r="G29" s="57">
        <v>24</v>
      </c>
      <c r="H29" s="57">
        <f t="shared" si="0"/>
        <v>0</v>
      </c>
      <c r="I29" s="58">
        <v>3.2</v>
      </c>
      <c r="J29" s="59">
        <f t="shared" si="1"/>
        <v>0</v>
      </c>
      <c r="K29" s="33"/>
    </row>
    <row r="30" spans="1:11" ht="18" customHeight="1">
      <c r="A30" s="46"/>
      <c r="B30" s="8" t="s">
        <v>16</v>
      </c>
      <c r="C30" s="63" t="s">
        <v>81</v>
      </c>
      <c r="D30" s="63" t="s">
        <v>50</v>
      </c>
      <c r="E30" s="61">
        <v>0</v>
      </c>
      <c r="F30" s="56" t="s">
        <v>6</v>
      </c>
      <c r="G30" s="57">
        <v>14.5</v>
      </c>
      <c r="H30" s="57">
        <f t="shared" si="0"/>
        <v>0</v>
      </c>
      <c r="I30" s="58">
        <v>0.6</v>
      </c>
      <c r="J30" s="59">
        <f t="shared" si="1"/>
        <v>0</v>
      </c>
      <c r="K30" s="33"/>
    </row>
    <row r="31" spans="1:11" ht="18" customHeight="1">
      <c r="A31" s="46"/>
      <c r="B31" s="8" t="s">
        <v>38</v>
      </c>
      <c r="C31" s="77" t="s">
        <v>51</v>
      </c>
      <c r="D31" s="78"/>
      <c r="E31" s="61">
        <v>0</v>
      </c>
      <c r="F31" s="56" t="s">
        <v>6</v>
      </c>
      <c r="G31" s="57"/>
      <c r="H31" s="57">
        <f t="shared" si="0"/>
        <v>0</v>
      </c>
      <c r="I31" s="58">
        <v>0.2</v>
      </c>
      <c r="J31" s="59">
        <f t="shared" si="1"/>
        <v>0</v>
      </c>
      <c r="K31" s="33"/>
    </row>
    <row r="32" spans="1:11" ht="18" customHeight="1">
      <c r="A32" s="46"/>
      <c r="B32" s="8" t="s">
        <v>39</v>
      </c>
      <c r="C32" s="77" t="s">
        <v>52</v>
      </c>
      <c r="D32" s="78"/>
      <c r="E32" s="61">
        <v>0</v>
      </c>
      <c r="F32" s="56" t="s">
        <v>6</v>
      </c>
      <c r="G32" s="57">
        <v>15</v>
      </c>
      <c r="H32" s="57">
        <f t="shared" si="0"/>
        <v>0</v>
      </c>
      <c r="I32" s="58">
        <v>0.5</v>
      </c>
      <c r="J32" s="59">
        <f t="shared" si="1"/>
        <v>0</v>
      </c>
      <c r="K32" s="33"/>
    </row>
    <row r="33" spans="1:11" ht="18" customHeight="1">
      <c r="A33" s="46"/>
      <c r="B33" s="8" t="s">
        <v>17</v>
      </c>
      <c r="C33" s="77" t="s">
        <v>52</v>
      </c>
      <c r="D33" s="78"/>
      <c r="E33" s="61">
        <v>0</v>
      </c>
      <c r="F33" s="56" t="s">
        <v>6</v>
      </c>
      <c r="G33" s="57">
        <v>12</v>
      </c>
      <c r="H33" s="57">
        <f t="shared" si="0"/>
        <v>0</v>
      </c>
      <c r="I33" s="58">
        <v>0.3</v>
      </c>
      <c r="J33" s="59">
        <f t="shared" si="1"/>
        <v>0</v>
      </c>
      <c r="K33" s="33"/>
    </row>
    <row r="34" spans="1:11" ht="18" customHeight="1">
      <c r="A34" s="46"/>
      <c r="B34" s="8" t="s">
        <v>40</v>
      </c>
      <c r="C34" s="77" t="s">
        <v>53</v>
      </c>
      <c r="D34" s="78"/>
      <c r="E34" s="61">
        <v>0</v>
      </c>
      <c r="F34" s="56" t="s">
        <v>6</v>
      </c>
      <c r="G34" s="57">
        <v>25</v>
      </c>
      <c r="H34" s="57">
        <f t="shared" si="0"/>
        <v>0</v>
      </c>
      <c r="I34" s="58">
        <v>1</v>
      </c>
      <c r="J34" s="59">
        <f t="shared" si="1"/>
        <v>0</v>
      </c>
      <c r="K34" s="33"/>
    </row>
    <row r="35" spans="1:11" ht="18" customHeight="1">
      <c r="A35" s="46"/>
      <c r="B35" s="73" t="s">
        <v>41</v>
      </c>
      <c r="C35" s="74"/>
      <c r="D35" s="75"/>
      <c r="E35" s="61">
        <v>0</v>
      </c>
      <c r="F35" s="56" t="s">
        <v>15</v>
      </c>
      <c r="G35" s="57">
        <v>3</v>
      </c>
      <c r="H35" s="57">
        <f t="shared" si="0"/>
        <v>0</v>
      </c>
      <c r="I35" s="58">
        <v>0.1</v>
      </c>
      <c r="J35" s="59">
        <f t="shared" si="1"/>
        <v>0</v>
      </c>
      <c r="K35" s="33"/>
    </row>
    <row r="36" spans="1:11" ht="18" customHeight="1">
      <c r="A36" s="46"/>
      <c r="B36" s="73" t="s">
        <v>80</v>
      </c>
      <c r="C36" s="74"/>
      <c r="D36" s="75"/>
      <c r="E36" s="61">
        <v>0</v>
      </c>
      <c r="F36" s="56" t="s">
        <v>8</v>
      </c>
      <c r="G36" s="57">
        <v>39</v>
      </c>
      <c r="H36" s="57">
        <f t="shared" si="0"/>
        <v>0</v>
      </c>
      <c r="I36" s="58">
        <v>1.4</v>
      </c>
      <c r="J36" s="59">
        <f t="shared" si="1"/>
        <v>0</v>
      </c>
      <c r="K36" s="33"/>
    </row>
    <row r="37" spans="1:11" ht="18" customHeight="1">
      <c r="A37" s="46"/>
      <c r="B37" s="73" t="s">
        <v>42</v>
      </c>
      <c r="C37" s="74"/>
      <c r="D37" s="75"/>
      <c r="E37" s="61">
        <v>0</v>
      </c>
      <c r="F37" s="56" t="s">
        <v>8</v>
      </c>
      <c r="G37" s="57">
        <v>17.5</v>
      </c>
      <c r="H37" s="57">
        <f t="shared" si="0"/>
        <v>0</v>
      </c>
      <c r="I37" s="58">
        <v>0.6</v>
      </c>
      <c r="J37" s="59">
        <f t="shared" si="1"/>
        <v>0</v>
      </c>
      <c r="K37" s="33"/>
    </row>
    <row r="38" spans="1:11" ht="18" customHeight="1">
      <c r="A38" s="46"/>
      <c r="B38" s="73" t="s">
        <v>43</v>
      </c>
      <c r="C38" s="74"/>
      <c r="D38" s="75"/>
      <c r="E38" s="61">
        <v>0</v>
      </c>
      <c r="F38" s="56" t="s">
        <v>8</v>
      </c>
      <c r="G38" s="57">
        <v>5.5</v>
      </c>
      <c r="H38" s="57">
        <f t="shared" si="0"/>
        <v>0</v>
      </c>
      <c r="I38" s="58">
        <v>0.07</v>
      </c>
      <c r="J38" s="59">
        <f t="shared" si="1"/>
        <v>0</v>
      </c>
      <c r="K38" s="33"/>
    </row>
    <row r="39" spans="1:11" ht="18" customHeight="1">
      <c r="A39" s="46"/>
      <c r="B39" s="73" t="s">
        <v>44</v>
      </c>
      <c r="C39" s="74"/>
      <c r="D39" s="75"/>
      <c r="E39" s="61">
        <v>0</v>
      </c>
      <c r="F39" s="56" t="s">
        <v>8</v>
      </c>
      <c r="G39" s="57">
        <v>8.75</v>
      </c>
      <c r="H39" s="57">
        <f t="shared" si="0"/>
        <v>0</v>
      </c>
      <c r="I39" s="58">
        <v>0.07</v>
      </c>
      <c r="J39" s="59">
        <f t="shared" si="1"/>
        <v>0</v>
      </c>
      <c r="K39" s="33"/>
    </row>
    <row r="40" spans="1:11" ht="18" customHeight="1">
      <c r="A40" s="46"/>
      <c r="B40" s="73" t="s">
        <v>45</v>
      </c>
      <c r="C40" s="74"/>
      <c r="D40" s="75"/>
      <c r="E40" s="61">
        <v>0</v>
      </c>
      <c r="F40" s="56" t="s">
        <v>8</v>
      </c>
      <c r="G40" s="57">
        <v>6.75</v>
      </c>
      <c r="H40" s="57">
        <f t="shared" si="0"/>
        <v>0</v>
      </c>
      <c r="I40" s="58">
        <v>0.2</v>
      </c>
      <c r="J40" s="59">
        <f t="shared" si="1"/>
        <v>0</v>
      </c>
      <c r="K40" s="33"/>
    </row>
    <row r="41" spans="1:11" ht="18" customHeight="1">
      <c r="A41" s="46"/>
      <c r="B41" s="73" t="s">
        <v>46</v>
      </c>
      <c r="C41" s="74"/>
      <c r="D41" s="75"/>
      <c r="E41" s="61">
        <v>0</v>
      </c>
      <c r="F41" s="56" t="s">
        <v>6</v>
      </c>
      <c r="G41" s="57">
        <v>8</v>
      </c>
      <c r="H41" s="57">
        <f t="shared" si="0"/>
        <v>0</v>
      </c>
      <c r="I41" s="58">
        <v>0.5</v>
      </c>
      <c r="J41" s="59">
        <f t="shared" si="1"/>
        <v>0</v>
      </c>
      <c r="K41" s="33"/>
    </row>
    <row r="42" spans="1:11" ht="18" customHeight="1" thickBot="1">
      <c r="A42" s="46"/>
      <c r="B42" s="73" t="s">
        <v>47</v>
      </c>
      <c r="C42" s="74"/>
      <c r="D42" s="75"/>
      <c r="E42" s="61">
        <v>0</v>
      </c>
      <c r="F42" s="56" t="s">
        <v>6</v>
      </c>
      <c r="G42" s="57">
        <v>6</v>
      </c>
      <c r="H42" s="60">
        <f t="shared" si="0"/>
        <v>0</v>
      </c>
      <c r="I42" s="58">
        <v>0.5</v>
      </c>
      <c r="J42" s="59">
        <f t="shared" si="1"/>
        <v>0</v>
      </c>
      <c r="K42" s="33"/>
    </row>
    <row r="43" spans="1:11" ht="18" customHeight="1" thickBot="1">
      <c r="A43" s="46"/>
      <c r="B43" s="94" t="s">
        <v>58</v>
      </c>
      <c r="C43" s="95"/>
      <c r="D43" s="95"/>
      <c r="E43" s="95"/>
      <c r="F43" s="95"/>
      <c r="G43" s="95"/>
      <c r="H43" s="62" t="s">
        <v>56</v>
      </c>
      <c r="I43" s="55"/>
      <c r="J43" s="9"/>
      <c r="K43" s="33"/>
    </row>
    <row r="44" spans="1:11" ht="18" customHeight="1">
      <c r="A44" s="46"/>
      <c r="B44" s="51"/>
      <c r="C44" s="51"/>
      <c r="D44" s="51"/>
      <c r="E44" s="17"/>
      <c r="F44" s="53"/>
      <c r="G44" s="54"/>
      <c r="H44" s="18"/>
      <c r="I44" s="23"/>
      <c r="J44" s="52"/>
      <c r="K44" s="33"/>
    </row>
    <row r="45" spans="1:11" ht="18" customHeight="1">
      <c r="A45" s="46"/>
      <c r="B45" s="13" t="s">
        <v>54</v>
      </c>
      <c r="C45" s="79"/>
      <c r="D45" s="80"/>
      <c r="E45" s="80"/>
      <c r="F45" s="81"/>
      <c r="G45" s="13"/>
      <c r="H45" s="13"/>
      <c r="I45" s="13"/>
      <c r="J45" s="13"/>
      <c r="K45" s="33"/>
    </row>
    <row r="46" spans="1:11" ht="18" customHeight="1" thickBot="1">
      <c r="A46" s="46"/>
      <c r="B46" s="13" t="s">
        <v>55</v>
      </c>
      <c r="C46" s="79"/>
      <c r="D46" s="80"/>
      <c r="E46" s="80"/>
      <c r="F46" s="81"/>
      <c r="G46" s="18"/>
      <c r="H46" s="10">
        <f>SUM(H3:H43)</f>
        <v>0</v>
      </c>
      <c r="I46" s="23"/>
      <c r="J46" s="11">
        <f>SUM(J3:J43)</f>
        <v>0</v>
      </c>
      <c r="K46" s="33"/>
    </row>
    <row r="47" spans="1:11" ht="9" customHeight="1" thickTop="1">
      <c r="A47" s="46"/>
      <c r="B47" s="13"/>
      <c r="C47" s="72"/>
      <c r="D47" s="72"/>
      <c r="E47" s="72"/>
      <c r="F47" s="72"/>
      <c r="G47" s="18"/>
      <c r="H47" s="70"/>
      <c r="I47" s="23"/>
      <c r="J47" s="71"/>
      <c r="K47" s="33"/>
    </row>
    <row r="48" spans="1:11" ht="18" customHeight="1">
      <c r="A48" s="46"/>
      <c r="B48" s="13" t="s">
        <v>72</v>
      </c>
      <c r="C48" s="76" t="s">
        <v>73</v>
      </c>
      <c r="D48" s="76"/>
      <c r="E48" s="76"/>
      <c r="F48" s="76"/>
      <c r="G48" s="18"/>
      <c r="H48" s="70"/>
      <c r="I48" s="70"/>
      <c r="J48" s="71"/>
      <c r="K48" s="33"/>
    </row>
    <row r="49" spans="1:13" ht="18" customHeight="1">
      <c r="A49" s="46"/>
      <c r="B49" s="13" t="s">
        <v>78</v>
      </c>
      <c r="C49" s="76" t="s">
        <v>74</v>
      </c>
      <c r="D49" s="76"/>
      <c r="E49" s="76"/>
      <c r="F49" s="76"/>
      <c r="G49" s="18"/>
      <c r="H49" s="70"/>
      <c r="I49" s="23"/>
      <c r="J49" s="71"/>
      <c r="K49" s="33"/>
      <c r="M49"/>
    </row>
    <row r="50" spans="1:11" ht="18" customHeight="1">
      <c r="A50" s="46"/>
      <c r="B50" s="13" t="s">
        <v>75</v>
      </c>
      <c r="C50" s="76" t="s">
        <v>76</v>
      </c>
      <c r="D50" s="76"/>
      <c r="E50" s="76"/>
      <c r="F50" s="76"/>
      <c r="G50" s="18"/>
      <c r="H50" s="70"/>
      <c r="I50" s="23"/>
      <c r="J50" s="71"/>
      <c r="K50" s="33"/>
    </row>
    <row r="51" spans="1:11" ht="18" customHeight="1">
      <c r="A51" s="46"/>
      <c r="B51" s="13" t="s">
        <v>77</v>
      </c>
      <c r="C51" s="76">
        <v>91172328</v>
      </c>
      <c r="D51" s="76"/>
      <c r="E51" s="76"/>
      <c r="F51" s="76"/>
      <c r="G51" s="18"/>
      <c r="H51" s="70"/>
      <c r="I51" s="23"/>
      <c r="J51" s="71"/>
      <c r="K51" s="33"/>
    </row>
    <row r="52" spans="1:11" ht="18" customHeight="1" thickBot="1">
      <c r="A52" s="46"/>
      <c r="B52" s="13"/>
      <c r="C52" s="13"/>
      <c r="D52" s="13"/>
      <c r="E52" s="17"/>
      <c r="F52" s="17"/>
      <c r="G52" s="18"/>
      <c r="H52" s="18"/>
      <c r="I52" s="23"/>
      <c r="J52" s="13"/>
      <c r="K52" s="33"/>
    </row>
    <row r="53" spans="1:11" ht="18" customHeight="1">
      <c r="A53" s="46"/>
      <c r="B53" s="91" t="s">
        <v>13</v>
      </c>
      <c r="C53" s="92"/>
      <c r="D53" s="92"/>
      <c r="E53" s="92"/>
      <c r="F53" s="92"/>
      <c r="G53" s="93"/>
      <c r="H53" s="12" t="s">
        <v>18</v>
      </c>
      <c r="I53" s="34"/>
      <c r="J53" s="13"/>
      <c r="K53" s="33"/>
    </row>
    <row r="54" spans="1:11" ht="18" customHeight="1" hidden="1">
      <c r="A54" s="46"/>
      <c r="B54" s="64" t="s">
        <v>10</v>
      </c>
      <c r="C54" s="44"/>
      <c r="D54" s="44">
        <v>1</v>
      </c>
      <c r="E54" s="14">
        <v>20</v>
      </c>
      <c r="F54" s="23"/>
      <c r="G54" s="15">
        <v>16.5</v>
      </c>
      <c r="H54" s="16">
        <f>G54*$J$54</f>
        <v>19.8</v>
      </c>
      <c r="I54" s="35" t="s">
        <v>79</v>
      </c>
      <c r="J54" s="17">
        <v>1.2</v>
      </c>
      <c r="K54" s="50"/>
    </row>
    <row r="55" spans="1:11" ht="18" customHeight="1" hidden="1">
      <c r="A55" s="46"/>
      <c r="B55" s="64" t="s">
        <v>11</v>
      </c>
      <c r="C55" s="44"/>
      <c r="D55" s="44">
        <v>1</v>
      </c>
      <c r="E55" s="22">
        <f>IF(J46&lt;E54,0,J46-E54)</f>
        <v>0</v>
      </c>
      <c r="F55" s="15">
        <f>(0.38)*D55</f>
        <v>0.38</v>
      </c>
      <c r="G55" s="15">
        <f>IF(J46&lt;20,0,E55*F55)</f>
        <v>0</v>
      </c>
      <c r="H55" s="16">
        <f>G55*$J$54</f>
        <v>0</v>
      </c>
      <c r="I55" s="35"/>
      <c r="J55" s="13"/>
      <c r="K55" s="50">
        <v>12.5</v>
      </c>
    </row>
    <row r="56" spans="1:11" ht="18" customHeight="1">
      <c r="A56" s="46"/>
      <c r="B56" s="65" t="s">
        <v>20</v>
      </c>
      <c r="C56" s="13"/>
      <c r="D56" s="13"/>
      <c r="E56" s="34"/>
      <c r="F56" s="25"/>
      <c r="G56" s="26"/>
      <c r="H56" s="27">
        <f>E55+E54</f>
        <v>20</v>
      </c>
      <c r="I56" s="35"/>
      <c r="J56" s="13"/>
      <c r="K56" s="33"/>
    </row>
    <row r="57" spans="1:11" ht="18" customHeight="1" thickBot="1">
      <c r="A57" s="46"/>
      <c r="B57" s="66" t="s">
        <v>19</v>
      </c>
      <c r="C57" s="49"/>
      <c r="D57" s="49"/>
      <c r="E57" s="88"/>
      <c r="F57" s="89"/>
      <c r="G57" s="90"/>
      <c r="H57" s="24">
        <f>SUM(H54:H55)</f>
        <v>19.8</v>
      </c>
      <c r="I57" s="34"/>
      <c r="J57" s="13"/>
      <c r="K57" s="33"/>
    </row>
    <row r="58" spans="1:11" ht="18" customHeight="1" thickBot="1">
      <c r="A58" s="46"/>
      <c r="B58" s="13"/>
      <c r="C58" s="13"/>
      <c r="D58" s="13"/>
      <c r="E58" s="17"/>
      <c r="F58" s="17"/>
      <c r="G58" s="18"/>
      <c r="H58" s="18"/>
      <c r="I58" s="18"/>
      <c r="J58" s="13"/>
      <c r="K58" s="33"/>
    </row>
    <row r="59" spans="1:11" ht="18" customHeight="1">
      <c r="A59" s="46"/>
      <c r="B59" s="99" t="s">
        <v>12</v>
      </c>
      <c r="C59" s="100"/>
      <c r="D59" s="101"/>
      <c r="E59" s="86" t="s">
        <v>0</v>
      </c>
      <c r="F59" s="86"/>
      <c r="G59" s="86"/>
      <c r="H59" s="84"/>
      <c r="I59" s="85"/>
      <c r="J59" s="19">
        <f>H46</f>
        <v>0</v>
      </c>
      <c r="K59" s="33"/>
    </row>
    <row r="60" spans="1:11" ht="18" customHeight="1" thickBot="1">
      <c r="A60" s="46"/>
      <c r="B60" s="96" t="s">
        <v>71</v>
      </c>
      <c r="C60" s="97"/>
      <c r="D60" s="98"/>
      <c r="E60" s="87" t="s">
        <v>13</v>
      </c>
      <c r="F60" s="87"/>
      <c r="G60" s="87"/>
      <c r="H60" s="82">
        <f>H56</f>
        <v>20</v>
      </c>
      <c r="I60" s="83"/>
      <c r="J60" s="20">
        <f>H57</f>
        <v>19.8</v>
      </c>
      <c r="K60" s="33"/>
    </row>
    <row r="61" spans="1:11" ht="18" customHeight="1">
      <c r="A61" s="46"/>
      <c r="B61" s="13"/>
      <c r="C61" s="13"/>
      <c r="D61" s="13"/>
      <c r="E61" s="17"/>
      <c r="F61" s="17"/>
      <c r="G61" s="18"/>
      <c r="H61" s="18"/>
      <c r="I61" s="23"/>
      <c r="J61" s="13"/>
      <c r="K61" s="33"/>
    </row>
    <row r="62" spans="1:11" s="4" customFormat="1" ht="18" customHeight="1" thickBot="1">
      <c r="A62" s="47"/>
      <c r="B62" s="37" t="s">
        <v>14</v>
      </c>
      <c r="C62" s="37"/>
      <c r="D62" s="37"/>
      <c r="E62" s="36"/>
      <c r="F62" s="36"/>
      <c r="G62" s="37"/>
      <c r="H62" s="37"/>
      <c r="I62" s="38"/>
      <c r="J62" s="21">
        <f>SUM(J59:J61)</f>
        <v>19.8</v>
      </c>
      <c r="K62" s="39"/>
    </row>
    <row r="63" spans="1:11" ht="8.25" customHeight="1" thickBot="1" thickTop="1">
      <c r="A63" s="40"/>
      <c r="B63" s="42"/>
      <c r="C63" s="42"/>
      <c r="D63" s="42"/>
      <c r="E63" s="41"/>
      <c r="F63" s="41"/>
      <c r="G63" s="42"/>
      <c r="H63" s="42"/>
      <c r="I63" s="42"/>
      <c r="J63" s="42"/>
      <c r="K63" s="43"/>
    </row>
  </sheetData>
  <sheetProtection password="E320" sheet="1" selectLockedCells="1"/>
  <mergeCells count="52">
    <mergeCell ref="B7:D7"/>
    <mergeCell ref="B14:D14"/>
    <mergeCell ref="B13:D13"/>
    <mergeCell ref="B12:D12"/>
    <mergeCell ref="B17:D17"/>
    <mergeCell ref="B21:D21"/>
    <mergeCell ref="B39:D39"/>
    <mergeCell ref="C46:F46"/>
    <mergeCell ref="B35:D35"/>
    <mergeCell ref="B37:D37"/>
    <mergeCell ref="B36:D36"/>
    <mergeCell ref="B8:D8"/>
    <mergeCell ref="B5:D5"/>
    <mergeCell ref="B9:D9"/>
    <mergeCell ref="B4:D4"/>
    <mergeCell ref="B16:D16"/>
    <mergeCell ref="B15:D15"/>
    <mergeCell ref="B60:D60"/>
    <mergeCell ref="B59:D59"/>
    <mergeCell ref="B42:D42"/>
    <mergeCell ref="B41:D41"/>
    <mergeCell ref="B40:D40"/>
    <mergeCell ref="B10:D10"/>
    <mergeCell ref="B20:D20"/>
    <mergeCell ref="B11:D11"/>
    <mergeCell ref="C33:D33"/>
    <mergeCell ref="B23:D23"/>
    <mergeCell ref="B22:D22"/>
    <mergeCell ref="B29:D29"/>
    <mergeCell ref="B26:D26"/>
    <mergeCell ref="H60:I60"/>
    <mergeCell ref="H59:I59"/>
    <mergeCell ref="E59:G59"/>
    <mergeCell ref="E60:G60"/>
    <mergeCell ref="B25:D25"/>
    <mergeCell ref="B24:D24"/>
    <mergeCell ref="E57:G57"/>
    <mergeCell ref="B53:G53"/>
    <mergeCell ref="B43:G43"/>
    <mergeCell ref="B27:D27"/>
    <mergeCell ref="B28:D28"/>
    <mergeCell ref="C48:F48"/>
    <mergeCell ref="C49:F49"/>
    <mergeCell ref="C50:F50"/>
    <mergeCell ref="C51:F51"/>
    <mergeCell ref="C32:D32"/>
    <mergeCell ref="B38:D38"/>
    <mergeCell ref="C31:D31"/>
    <mergeCell ref="C45:F45"/>
    <mergeCell ref="C34:D34"/>
  </mergeCells>
  <conditionalFormatting sqref="E4:E42">
    <cfRule type="cellIs" priority="2" dxfId="0" operator="greaterThan" stopIfTrue="1">
      <formula>0</formula>
    </cfRule>
  </conditionalFormatting>
  <conditionalFormatting sqref="E3">
    <cfRule type="cellIs" priority="4" dxfId="0" operator="greaterThan" stopIfTrue="1">
      <formula>0</formula>
    </cfRule>
  </conditionalFormatting>
  <dataValidations count="3">
    <dataValidation type="list" allowBlank="1" showInputMessage="1" showErrorMessage="1" sqref="C31:D34">
      <formula1>"Medium, Large, Extra large, XXL, XXXL"</formula1>
    </dataValidation>
    <dataValidation type="list" allowBlank="1" showInputMessage="1" showErrorMessage="1" sqref="C30">
      <formula1>"32"", 34"", 36"", 38"", 40"""</formula1>
    </dataValidation>
    <dataValidation type="list" allowBlank="1" showInputMessage="1" showErrorMessage="1" sqref="D30">
      <formula1>"Regular, Long"</formula1>
    </dataValidation>
  </dataValidations>
  <printOptions/>
  <pageMargins left="0.32" right="0.2" top="0.52" bottom="0.52" header="0.32" footer="0.32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2011-06-29T21:36:37Z</cp:lastPrinted>
  <dcterms:created xsi:type="dcterms:W3CDTF">2004-08-15T11:15:29Z</dcterms:created>
  <dcterms:modified xsi:type="dcterms:W3CDTF">2013-01-25T13:06:55Z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